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仕入れ可否判定" sheetId="1" state="visible" r:id="rId1"/>
    <sheet name="記入例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&quot;万円&quot;"/>
    <numFmt numFmtId="165" formatCode="0.0%"/>
  </numFmts>
  <fonts count="13">
    <font>
      <name val="Calibri"/>
      <family val="2"/>
      <color theme="1"/>
      <sz val="11"/>
      <scheme val="minor"/>
    </font>
    <font>
      <name val="メイリオ"/>
      <b val="1"/>
      <color rgb="00FFFFFF"/>
      <sz val="14"/>
    </font>
    <font>
      <name val="メイリオ"/>
      <i val="1"/>
      <color rgb="00777777"/>
      <sz val="8.5"/>
    </font>
    <font>
      <name val="メイリオ"/>
      <b val="1"/>
      <color rgb="00FFFFFF"/>
      <sz val="11"/>
    </font>
    <font>
      <name val="メイリオ"/>
      <b val="1"/>
      <color rgb="00333333"/>
      <sz val="10"/>
    </font>
    <font>
      <name val="メイリオ"/>
      <color rgb="00000000"/>
      <sz val="10"/>
    </font>
    <font>
      <name val="メイリオ"/>
      <b val="1"/>
      <color rgb="002E7D9A"/>
      <sz val="10"/>
    </font>
    <font>
      <name val="メイリオ"/>
      <b val="1"/>
      <sz val="10"/>
    </font>
    <font>
      <name val="メイリオ"/>
      <b val="1"/>
      <sz val="12"/>
    </font>
    <font>
      <name val="メイリオ"/>
      <b val="1"/>
      <color rgb="00FFFFFF"/>
      <sz val="12"/>
    </font>
    <font>
      <name val="メイリオ"/>
      <color rgb="00555555"/>
      <sz val="8.5"/>
    </font>
    <font>
      <name val="メイリオ"/>
      <color rgb="00999999"/>
      <sz val="8"/>
    </font>
    <font>
      <name val="メイリオ"/>
      <sz val="10"/>
    </font>
  </fonts>
  <fills count="7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2E7D9A"/>
      </patternFill>
    </fill>
    <fill>
      <patternFill patternType="solid">
        <fgColor rgb="00EAF2F6"/>
      </patternFill>
    </fill>
    <fill>
      <patternFill patternType="solid">
        <fgColor rgb="00F2F2F2"/>
      </patternFill>
    </fill>
    <fill>
      <patternFill patternType="solid">
        <fgColor rgb="00FFFBEA"/>
      </patternFill>
    </fill>
  </fills>
  <borders count="2">
    <border>
      <left/>
      <right/>
      <top/>
      <bottom/>
      <diagonal/>
    </border>
    <border>
      <left style="thin">
        <color rgb="00C9D2DA"/>
      </left>
      <right style="thin">
        <color rgb="00C9D2DA"/>
      </right>
      <top style="thin">
        <color rgb="00C9D2DA"/>
      </top>
      <bottom style="thin">
        <color rgb="00C9D2DA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wrapText="1" indent="1"/>
    </xf>
    <xf numFmtId="0" fontId="3" fillId="3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indent="1"/>
    </xf>
    <xf numFmtId="0" fontId="5" fillId="4" borderId="1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indent="1"/>
    </xf>
    <xf numFmtId="164" fontId="7" fillId="5" borderId="1" applyAlignment="1" pivotButton="0" quotePrefix="0" xfId="0">
      <alignment horizontal="right" indent="1"/>
    </xf>
    <xf numFmtId="165" fontId="8" fillId="5" borderId="1" applyAlignment="1" pivotButton="0" quotePrefix="0" xfId="0">
      <alignment horizontal="right" indent="1"/>
    </xf>
    <xf numFmtId="0" fontId="9" fillId="2" borderId="0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top" wrapText="1" indent="1"/>
    </xf>
    <xf numFmtId="0" fontId="11" fillId="0" borderId="0" applyAlignment="1" pivotButton="0" quotePrefix="0" xfId="0">
      <alignment horizontal="left" indent="1"/>
    </xf>
    <xf numFmtId="0" fontId="12" fillId="0" borderId="0" applyAlignment="1" pivotButton="0" quotePrefix="0" xfId="0">
      <alignment indent="1"/>
    </xf>
    <xf numFmtId="0" fontId="7" fillId="0" borderId="0" applyAlignment="1" pivotButton="0" quotePrefix="0" xfId="0">
      <alignment indent="1"/>
    </xf>
    <xf numFmtId="0" fontId="2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E3F4E7"/>
        </patternFill>
      </fill>
    </dxf>
    <dxf>
      <fill>
        <patternFill patternType="solid">
          <fgColor rgb="00FFF7E0"/>
        </patternFill>
      </fill>
    </dxf>
    <dxf>
      <fill>
        <patternFill patternType="solid">
          <fgColor rgb="00FCE4E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3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8" customWidth="1" min="3" max="3"/>
    <col width="16" customWidth="1" min="4" max="4"/>
    <col width="20" customWidth="1" min="5" max="5"/>
    <col width="4" customWidth="1" min="6" max="6"/>
  </cols>
  <sheetData>
    <row r="2" ht="28" customHeight="1">
      <c r="B2" s="1" t="inlineStr">
        <is>
          <t>仕入れ可否判定シート</t>
        </is>
      </c>
    </row>
    <row r="3" ht="24" customHeight="1">
      <c r="B3" s="2" t="inlineStr">
        <is>
          <t>出口（再販価格）から逆算して、仕入れの上限と可否の目安を出します。黄色いセルだけ入力してください。</t>
        </is>
      </c>
    </row>
    <row r="5">
      <c r="B5" s="3" t="inlineStr">
        <is>
          <t>STEP0　取得適格チェック（価格を計算する前に確認）</t>
        </is>
      </c>
    </row>
    <row r="6">
      <c r="B6" s="4" t="inlineStr">
        <is>
          <t>□ 再建築は可能か（接道義務を満たすか）</t>
        </is>
      </c>
      <c r="E6" s="5" t="inlineStr"/>
    </row>
    <row r="7">
      <c r="B7" s="4" t="inlineStr">
        <is>
          <t>□ 旧耐震ではないか（1981年以前か）</t>
        </is>
      </c>
      <c r="E7" s="5" t="inlineStr"/>
    </row>
    <row r="8">
      <c r="B8" s="4" t="inlineStr">
        <is>
          <t>□ 借地・既存不適格・容積建ぺいオーバーはないか</t>
        </is>
      </c>
      <c r="E8" s="5" t="inlineStr"/>
    </row>
    <row r="9">
      <c r="B9" s="4" t="inlineStr">
        <is>
          <t>□ （区分）管理状態は健全か（積立・滞納・修繕履歴）</t>
        </is>
      </c>
      <c r="E9" s="5" t="inlineStr"/>
    </row>
    <row r="10">
      <c r="B10" s="4" t="inlineStr">
        <is>
          <t>□ 心理的瑕疵（事故等）はないか</t>
        </is>
      </c>
      <c r="E10" s="5" t="inlineStr"/>
    </row>
    <row r="11" ht="24" customHeight="1">
      <c r="B11" s="2" t="inlineStr">
        <is>
          <t>※「不可・旧耐震・あり・懸念・要確認」が1つでもあれば、出口が狭まる前提で慎重に。原則ここで弾く判断も。</t>
        </is>
      </c>
    </row>
    <row r="13">
      <c r="B13" s="3" t="inlineStr">
        <is>
          <t>STEP1-2　物件情報と再販想定価格</t>
        </is>
      </c>
    </row>
    <row r="14">
      <c r="B14" s="4" t="inlineStr">
        <is>
          <t>対象物件の専有面積（㎡）</t>
        </is>
      </c>
      <c r="D14" s="5" t="n">
        <v>60</v>
      </c>
    </row>
    <row r="15">
      <c r="B15" s="4" t="inlineStr">
        <is>
          <t>再販想定の㎡単価（近隣の売出し相場・万円/㎡）</t>
        </is>
      </c>
      <c r="D15" s="5" t="n">
        <v>80</v>
      </c>
    </row>
    <row r="16">
      <c r="B16" s="6" t="inlineStr">
        <is>
          <t>→ 再販想定価格（自動）</t>
        </is>
      </c>
      <c r="D16" s="7">
        <f>D14*D15</f>
        <v/>
      </c>
      <c r="E16" s="2">
        <f> 専有面積 × 成約㎡単価</f>
        <v/>
      </c>
    </row>
    <row r="18">
      <c r="B18" s="3" t="inlineStr">
        <is>
          <t>STEP3　差し引くコスト（すべて万円）</t>
        </is>
      </c>
    </row>
    <row r="19">
      <c r="B19" s="4" t="inlineStr">
        <is>
          <t>リフォーム費用</t>
        </is>
      </c>
      <c r="D19" s="5" t="n">
        <v>300</v>
      </c>
    </row>
    <row r="20">
      <c r="B20" s="4" t="inlineStr">
        <is>
          <t>保有コスト（固都税・金利・管理費等）</t>
        </is>
      </c>
      <c r="D20" s="5" t="n">
        <v>80</v>
      </c>
      <c r="E20" s="2" t="inlineStr">
        <is>
          <t>保有予定月数 × 月額の合計目安</t>
        </is>
      </c>
    </row>
    <row r="21">
      <c r="B21" s="4" t="inlineStr">
        <is>
          <t>諸経費（仲介手数料・税・登記等）</t>
        </is>
      </c>
      <c r="D21" s="5" t="n">
        <v>150</v>
      </c>
      <c r="E21" s="2" t="inlineStr">
        <is>
          <t>取得＋売却にかかる費用の合計</t>
        </is>
      </c>
    </row>
    <row r="23">
      <c r="B23" s="3" t="inlineStr">
        <is>
          <t>STEP4　仕入れ価格を入れて、粗利率を自社基準と照合</t>
        </is>
      </c>
    </row>
    <row r="24">
      <c r="B24" s="4" t="inlineStr">
        <is>
          <t>検討中の仕入れ価格</t>
        </is>
      </c>
      <c r="D24" s="5" t="n">
        <v>1500</v>
      </c>
    </row>
    <row r="25">
      <c r="B25" s="4" t="inlineStr">
        <is>
          <t>自社のGO基準・粗利率（％）</t>
        </is>
      </c>
      <c r="D25" s="5" t="n">
        <v>15</v>
      </c>
      <c r="E25" s="2" t="inlineStr">
        <is>
          <t>業界共通の正解はなし。自社で設定</t>
        </is>
      </c>
    </row>
    <row r="26">
      <c r="B26" s="4" t="inlineStr">
        <is>
          <t>自社の要検討ライン・粗利率（％）</t>
        </is>
      </c>
      <c r="D26" s="5" t="n">
        <v>10</v>
      </c>
      <c r="E26" s="2" t="inlineStr">
        <is>
          <t>これ未満は見送り/指値検討</t>
        </is>
      </c>
    </row>
    <row r="27">
      <c r="B27" s="6" t="inlineStr">
        <is>
          <t>→ 粗利（自動・万円）</t>
        </is>
      </c>
      <c r="D27" s="7">
        <f>D16-(D24+D19+D20+D21)</f>
        <v/>
      </c>
    </row>
    <row r="28">
      <c r="B28" s="6" t="inlineStr">
        <is>
          <t>→ 粗利率（対再販価格・自動）</t>
        </is>
      </c>
      <c r="D28" s="8">
        <f>IF(D16=0,"",D27/D16)</f>
        <v/>
      </c>
      <c r="E28" s="2">
        <f> 粗利 ÷ 再販想定価格</f>
        <v/>
      </c>
    </row>
    <row r="30" ht="26" customHeight="1">
      <c r="B30" s="9" t="inlineStr">
        <is>
          <t>判定</t>
        </is>
      </c>
      <c r="D30" s="10">
        <f>IF(D16=0,"物件情報を入力",IF(D28*100&gt;=D25,"◎ GO（自社基準クリア）",IF(D28*100&gt;=D26,"△ 要検討","× STOP（見送り/指値）")))</f>
        <v/>
      </c>
    </row>
    <row r="32">
      <c r="B32" s="11" t="inlineStr">
        <is>
          <t>【使い方の前提】
・粗利率は「粗利 ÷ 再販価格（売上）」で計算しています。仕入れ価格を分母にする場合は社内で定義を統一してください。
・GO/STOPの基準％に業界共通の正解はありません。資金コスト・物件種別・価格帯に応じて自社で設定してください。
・データが出すのは「上限ライン」。実際の買値は売主事情・競合・スピードで決まります。最終判断は人が行ってください。</t>
        </is>
      </c>
    </row>
    <row r="33"/>
    <row r="34"/>
    <row r="36">
      <c r="B36" s="12" t="inlineStr">
        <is>
          <t>提供：Drago（マンションリサーチ株式会社）　https://drago-data.com</t>
        </is>
      </c>
    </row>
  </sheetData>
  <mergeCells count="27">
    <mergeCell ref="B16:C16"/>
    <mergeCell ref="B25:C25"/>
    <mergeCell ref="B8:D8"/>
    <mergeCell ref="B5:E5"/>
    <mergeCell ref="B27:C27"/>
    <mergeCell ref="B36:E36"/>
    <mergeCell ref="B10:D10"/>
    <mergeCell ref="B21:C21"/>
    <mergeCell ref="B9:D9"/>
    <mergeCell ref="B14:C14"/>
    <mergeCell ref="B3:E3"/>
    <mergeCell ref="B6:D6"/>
    <mergeCell ref="B32:E34"/>
    <mergeCell ref="B18:E18"/>
    <mergeCell ref="B19:C19"/>
    <mergeCell ref="B28:C28"/>
    <mergeCell ref="B11:E11"/>
    <mergeCell ref="B2:E2"/>
    <mergeCell ref="B7:D7"/>
    <mergeCell ref="B23:E23"/>
    <mergeCell ref="B24:C24"/>
    <mergeCell ref="B30:C30"/>
    <mergeCell ref="B15:C15"/>
    <mergeCell ref="B13:E13"/>
    <mergeCell ref="B20:C20"/>
    <mergeCell ref="E30"/>
    <mergeCell ref="B26:C26"/>
  </mergeCells>
  <conditionalFormatting sqref="D30">
    <cfRule type="expression" priority="1" dxfId="0">
      <formula>ISNUMBER(SEARCH("GO",D30))</formula>
    </cfRule>
    <cfRule type="expression" priority="2" dxfId="1">
      <formula>ISNUMBER(SEARCH("要検討",D30))</formula>
    </cfRule>
    <cfRule type="expression" priority="3" dxfId="2">
      <formula>ISNUMBER(SEARCH("STOP",D30))</formula>
    </cfRule>
  </conditionalFormatting>
  <dataValidations count="1">
    <dataValidation sqref="E6 E7 E8 E9 E10" showDropDown="0" showInputMessage="0" showErrorMessage="0" allowBlank="1" type="list">
      <formula1>"可,不可,要確認,新耐震,旧耐震,問題なし,あり,健全,懸念,なし"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1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50" customWidth="1" min="3" max="3"/>
  </cols>
  <sheetData>
    <row r="2">
      <c r="B2" s="1" t="inlineStr">
        <is>
          <t>記入例（架空の物件）</t>
        </is>
      </c>
    </row>
    <row r="3">
      <c r="B3" s="13" t="inlineStr">
        <is>
          <t>専有面積</t>
        </is>
      </c>
      <c r="C3" s="13" t="inlineStr">
        <is>
          <t>60㎡</t>
        </is>
      </c>
    </row>
    <row r="4">
      <c r="B4" s="13" t="inlineStr">
        <is>
          <t>再販想定の㎡単価（近隣の売出し相場）</t>
        </is>
      </c>
      <c r="C4" s="13" t="inlineStr">
        <is>
          <t>80万円/㎡</t>
        </is>
      </c>
    </row>
    <row r="5">
      <c r="B5" s="14" t="inlineStr">
        <is>
          <t>→ 再販想定価格</t>
        </is>
      </c>
      <c r="C5" s="13" t="inlineStr">
        <is>
          <t>4,800万円（=60×80）</t>
        </is>
      </c>
    </row>
    <row r="6">
      <c r="B6" s="13" t="inlineStr">
        <is>
          <t>リフォーム費用</t>
        </is>
      </c>
      <c r="C6" s="13" t="inlineStr">
        <is>
          <t>300万円</t>
        </is>
      </c>
    </row>
    <row r="7">
      <c r="B7" s="13" t="inlineStr">
        <is>
          <t>保有コスト</t>
        </is>
      </c>
      <c r="C7" s="13" t="inlineStr">
        <is>
          <t>80万円</t>
        </is>
      </c>
    </row>
    <row r="8">
      <c r="B8" s="13" t="inlineStr">
        <is>
          <t>諸経費</t>
        </is>
      </c>
      <c r="C8" s="13" t="inlineStr">
        <is>
          <t>150万円</t>
        </is>
      </c>
    </row>
    <row r="9">
      <c r="B9" s="13" t="inlineStr">
        <is>
          <t>検討中の仕入れ価格</t>
        </is>
      </c>
      <c r="C9" s="13" t="inlineStr">
        <is>
          <t>3,500万円</t>
        </is>
      </c>
    </row>
    <row r="10">
      <c r="B10" s="14" t="inlineStr">
        <is>
          <t>→ 粗利</t>
        </is>
      </c>
      <c r="C10" s="13" t="inlineStr">
        <is>
          <t>770万円（=4,800-3,500-300-80-150）</t>
        </is>
      </c>
    </row>
    <row r="11">
      <c r="B11" s="14" t="inlineStr">
        <is>
          <t>→ 粗利率（対再販）</t>
        </is>
      </c>
      <c r="C11" s="13" t="inlineStr">
        <is>
          <t>約16.0%</t>
        </is>
      </c>
    </row>
    <row r="12">
      <c r="B12" s="13" t="inlineStr">
        <is>
          <t>自社GO基準</t>
        </is>
      </c>
      <c r="C12" s="13" t="inlineStr">
        <is>
          <t>15%</t>
        </is>
      </c>
    </row>
    <row r="13">
      <c r="B13" s="14" t="inlineStr">
        <is>
          <t>判定</t>
        </is>
      </c>
      <c r="C13" s="13" t="inlineStr">
        <is>
          <t>◎ GO（16.0% ≧ 15%）</t>
        </is>
      </c>
    </row>
    <row r="15">
      <c r="B15" s="15" t="inlineStr">
        <is>
          <t>※この数値はあくまで使い方を示す架空例です。</t>
        </is>
      </c>
    </row>
  </sheetData>
  <mergeCells count="1">
    <mergeCell ref="B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2026-05-29T06:56:47Z</dcterms:created>
  <dcterms:modified xsi:type="dcterms:W3CDTF">2026-05-29T06:56:47Z</dcterms:modified>
</cp:coreProperties>
</file>